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17"/>
  <workbookPr defaultThemeVersion="124226"/>
  <xr:revisionPtr revIDLastSave="0" documentId="11_53B01E4C39F75ACE27707821205795AAC13129E5" xr6:coauthVersionLast="45" xr6:coauthVersionMax="45" xr10:uidLastSave="{00000000-0000-0000-0000-000000000000}"/>
  <bookViews>
    <workbookView xWindow="480" yWindow="60" windowWidth="18195" windowHeight="11565" xr2:uid="{00000000-000D-0000-FFFF-FFFF00000000}"/>
  </bookViews>
  <sheets>
    <sheet name="Sheet1" sheetId="1" r:id="rId1"/>
    <sheet name="Sheet2" sheetId="2" r:id="rId2"/>
    <sheet name="Sheet3" sheetId="3" r:id="rId3"/>
  </sheet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0" i="1" l="1"/>
  <c r="L30" i="1" s="1"/>
  <c r="J30" i="1"/>
  <c r="K30" i="1" s="1"/>
  <c r="K12" i="1"/>
  <c r="N12" i="1"/>
  <c r="L12" i="1"/>
  <c r="M12" i="1" s="1"/>
  <c r="O12" i="1" l="1"/>
  <c r="P12" i="1"/>
  <c r="J29" i="1"/>
  <c r="I29" i="1"/>
  <c r="L29" i="1" s="1"/>
  <c r="J28" i="1"/>
  <c r="I28" i="1"/>
  <c r="L28" i="1" s="1"/>
  <c r="J27" i="1"/>
  <c r="I27" i="1"/>
  <c r="L27" i="1" s="1"/>
  <c r="J26" i="1"/>
  <c r="I26" i="1"/>
  <c r="L26" i="1" s="1"/>
  <c r="J25" i="1"/>
  <c r="I25" i="1"/>
  <c r="L25" i="1" s="1"/>
  <c r="J24" i="1"/>
  <c r="I24" i="1"/>
  <c r="L24" i="1" s="1"/>
  <c r="J23" i="1"/>
  <c r="I23" i="1"/>
  <c r="L23" i="1" s="1"/>
  <c r="J22" i="1"/>
  <c r="I22" i="1"/>
  <c r="L22" i="1" s="1"/>
  <c r="J21" i="1"/>
  <c r="J31" i="1" s="1"/>
  <c r="I21" i="1"/>
  <c r="I31" i="1" s="1"/>
  <c r="N11" i="1"/>
  <c r="L11" i="1"/>
  <c r="K11" i="1"/>
  <c r="N10" i="1"/>
  <c r="L10" i="1"/>
  <c r="K10" i="1"/>
  <c r="P10" i="1" s="1"/>
  <c r="N9" i="1"/>
  <c r="L9" i="1"/>
  <c r="K9" i="1"/>
  <c r="N8" i="1"/>
  <c r="L8" i="1"/>
  <c r="K8" i="1"/>
  <c r="P8" i="1" s="1"/>
  <c r="N7" i="1"/>
  <c r="L7" i="1"/>
  <c r="K7" i="1"/>
  <c r="N6" i="1"/>
  <c r="L6" i="1"/>
  <c r="K6" i="1"/>
  <c r="P6" i="1" s="1"/>
  <c r="N5" i="1"/>
  <c r="L5" i="1"/>
  <c r="K5" i="1"/>
  <c r="N4" i="1"/>
  <c r="L4" i="1"/>
  <c r="K4" i="1"/>
  <c r="P4" i="1" s="1"/>
  <c r="N3" i="1"/>
  <c r="L3" i="1"/>
  <c r="K3" i="1"/>
  <c r="N13" i="1" l="1"/>
  <c r="K13" i="1"/>
  <c r="L13" i="1"/>
  <c r="M5" i="1"/>
  <c r="M6" i="1"/>
  <c r="J32" i="1"/>
  <c r="M4" i="1"/>
  <c r="M8" i="1"/>
  <c r="M9" i="1"/>
  <c r="M10" i="1"/>
  <c r="N14" i="1"/>
  <c r="M11" i="1"/>
  <c r="L14" i="1"/>
  <c r="K14" i="1"/>
  <c r="K22" i="1"/>
  <c r="K24" i="1"/>
  <c r="K26" i="1"/>
  <c r="K28" i="1"/>
  <c r="M7" i="1"/>
  <c r="K21" i="1"/>
  <c r="K23" i="1"/>
  <c r="K25" i="1"/>
  <c r="K27" i="1"/>
  <c r="K29" i="1"/>
  <c r="L21" i="1"/>
  <c r="L32" i="1" s="1"/>
  <c r="I32" i="1"/>
  <c r="O3" i="1"/>
  <c r="O5" i="1"/>
  <c r="O7" i="1"/>
  <c r="O9" i="1"/>
  <c r="O11" i="1"/>
  <c r="P3" i="1"/>
  <c r="P5" i="1"/>
  <c r="P7" i="1"/>
  <c r="P9" i="1"/>
  <c r="P11" i="1"/>
  <c r="M3" i="1"/>
  <c r="O4" i="1"/>
  <c r="O6" i="1"/>
  <c r="O8" i="1"/>
  <c r="O10" i="1"/>
  <c r="K31" i="1" l="1"/>
  <c r="M14" i="1"/>
  <c r="K32" i="1"/>
  <c r="M13" i="1"/>
  <c r="P14" i="1"/>
  <c r="O13" i="1"/>
  <c r="O14" i="1"/>
</calcChain>
</file>

<file path=xl/sharedStrings.xml><?xml version="1.0" encoding="utf-8"?>
<sst xmlns="http://schemas.openxmlformats.org/spreadsheetml/2006/main" count="36" uniqueCount="23">
  <si>
    <t>Grade</t>
  </si>
  <si>
    <t>A*</t>
  </si>
  <si>
    <t>A</t>
  </si>
  <si>
    <t>B</t>
  </si>
  <si>
    <t>C</t>
  </si>
  <si>
    <t>D</t>
  </si>
  <si>
    <t>E</t>
  </si>
  <si>
    <t>F</t>
  </si>
  <si>
    <t>G</t>
  </si>
  <si>
    <t>U</t>
  </si>
  <si>
    <t>Total</t>
  </si>
  <si>
    <t>A*+A</t>
  </si>
  <si>
    <t>%</t>
  </si>
  <si>
    <t>A*- C</t>
  </si>
  <si>
    <t>A.P.S</t>
  </si>
  <si>
    <t xml:space="preserve">Points </t>
  </si>
  <si>
    <t>Totals</t>
  </si>
  <si>
    <t>Averages</t>
  </si>
  <si>
    <t>Year</t>
  </si>
  <si>
    <t>Numbers</t>
  </si>
  <si>
    <t>A*-B</t>
  </si>
  <si>
    <t>APS</t>
  </si>
  <si>
    <t>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</si>
</sst>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164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0" xfId="0" applyFont="1" applyBorder="1" applyAlignment="1">
      <alignment horizontal="center"/>
    </xf>
    <xf numFmtId="0" fontId="0" fillId="0" borderId="0" xfId="0" applyFont="1"/>
    <xf numFmtId="1" fontId="0" fillId="0" borderId="1" xfId="0" applyNumberFormat="1" applyFont="1" applyFill="1" applyBorder="1"/>
    <xf numFmtId="1" fontId="0" fillId="0" borderId="1" xfId="0" applyNumberFormat="1" applyFont="1" applyFill="1" applyBorder="1" applyAlignment="1">
      <alignment horizontal="center"/>
    </xf>
    <xf numFmtId="164" fontId="0" fillId="0" borderId="1" xfId="0" applyNumberFormat="1" applyFont="1" applyFill="1" applyBorder="1" applyAlignment="1">
      <alignment horizontal="center"/>
    </xf>
    <xf numFmtId="2" fontId="0" fillId="0" borderId="1" xfId="0" applyNumberFormat="1" applyFont="1" applyFill="1" applyBorder="1"/>
    <xf numFmtId="0" fontId="1" fillId="0" borderId="1" xfId="0" applyFont="1" applyFill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1" xfId="0" applyBorder="1"/>
    <xf numFmtId="1" fontId="1" fillId="0" borderId="1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2"/>
  <sheetViews>
    <sheetView tabSelected="1" workbookViewId="0">
      <selection activeCell="L31" sqref="L31"/>
    </sheetView>
  </sheetViews>
  <sheetFormatPr defaultRowHeight="15"/>
  <cols>
    <col min="1" max="1" width="7" bestFit="1" customWidth="1"/>
    <col min="2" max="7" width="5" bestFit="1" customWidth="1"/>
    <col min="8" max="8" width="9.140625" bestFit="1" customWidth="1"/>
    <col min="9" max="9" width="5.42578125" bestFit="1" customWidth="1"/>
    <col min="11" max="11" width="5.42578125" bestFit="1" customWidth="1"/>
    <col min="12" max="12" width="5.5703125" bestFit="1" customWidth="1"/>
    <col min="13" max="13" width="4.5703125" bestFit="1" customWidth="1"/>
    <col min="14" max="14" width="5.5703125" bestFit="1" customWidth="1"/>
    <col min="15" max="15" width="4.5703125" bestFit="1" customWidth="1"/>
    <col min="16" max="16" width="5.5703125" bestFit="1" customWidth="1"/>
    <col min="19" max="24" width="5" bestFit="1" customWidth="1"/>
    <col min="26" max="26" width="5.42578125" bestFit="1" customWidth="1"/>
    <col min="27" max="27" width="5.140625" bestFit="1" customWidth="1"/>
    <col min="28" max="29" width="4.5703125" bestFit="1" customWidth="1"/>
  </cols>
  <sheetData>
    <row r="1" spans="1:16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 t="s">
        <v>10</v>
      </c>
      <c r="L1" s="3" t="s">
        <v>11</v>
      </c>
      <c r="M1" s="3" t="s">
        <v>12</v>
      </c>
      <c r="N1" s="3" t="s">
        <v>13</v>
      </c>
      <c r="O1" s="3" t="s">
        <v>12</v>
      </c>
      <c r="P1" s="3" t="s">
        <v>14</v>
      </c>
    </row>
    <row r="2" spans="1:16">
      <c r="A2" s="2" t="s">
        <v>15</v>
      </c>
      <c r="B2" s="3">
        <v>8</v>
      </c>
      <c r="C2" s="3">
        <v>7</v>
      </c>
      <c r="D2" s="3">
        <v>6</v>
      </c>
      <c r="E2" s="3">
        <v>5</v>
      </c>
      <c r="F2" s="3">
        <v>4</v>
      </c>
      <c r="G2" s="3">
        <v>3</v>
      </c>
      <c r="H2" s="3">
        <v>2</v>
      </c>
      <c r="I2" s="3">
        <v>1</v>
      </c>
      <c r="J2" s="3">
        <v>0</v>
      </c>
      <c r="K2" s="5"/>
      <c r="L2" s="6"/>
      <c r="M2" s="6"/>
      <c r="N2" s="6"/>
      <c r="O2" s="6"/>
      <c r="P2" s="5"/>
    </row>
    <row r="3" spans="1:16">
      <c r="A3" s="3">
        <v>2010</v>
      </c>
      <c r="B3" s="7">
        <v>82</v>
      </c>
      <c r="C3" s="7">
        <v>175</v>
      </c>
      <c r="D3" s="7">
        <v>233</v>
      </c>
      <c r="E3" s="7">
        <v>178</v>
      </c>
      <c r="F3" s="7">
        <v>54</v>
      </c>
      <c r="G3" s="7">
        <v>13</v>
      </c>
      <c r="H3" s="7">
        <v>2</v>
      </c>
      <c r="I3" s="7">
        <v>0</v>
      </c>
      <c r="J3" s="7">
        <v>0</v>
      </c>
      <c r="K3" s="8">
        <f t="shared" ref="K3:K12" si="0">SUM(B3:J3)</f>
        <v>737</v>
      </c>
      <c r="L3" s="7">
        <f t="shared" ref="L3:L12" si="1">B3+C3</f>
        <v>257</v>
      </c>
      <c r="M3" s="9">
        <f t="shared" ref="M3:M13" si="2">L3/K3*100</f>
        <v>34.871099050203533</v>
      </c>
      <c r="N3" s="7">
        <f t="shared" ref="N3:N12" si="3">B3+C3+D3+E3</f>
        <v>668</v>
      </c>
      <c r="O3" s="9">
        <f t="shared" ref="O3:O13" si="4">N3/K3*100</f>
        <v>90.637720488466755</v>
      </c>
      <c r="P3" s="10">
        <f t="shared" ref="P3:P12" si="5">((B3*8)+(C3*7)+(D3*6)+(E3*5)+(F3*4)+(G3*3)+(H3*2)+(I3*1))/K3</f>
        <v>6.0081411126187243</v>
      </c>
    </row>
    <row r="4" spans="1:16">
      <c r="A4" s="3">
        <v>2011</v>
      </c>
      <c r="B4" s="7">
        <v>33</v>
      </c>
      <c r="C4" s="7">
        <v>212</v>
      </c>
      <c r="D4" s="7">
        <v>215</v>
      </c>
      <c r="E4" s="7">
        <v>115</v>
      </c>
      <c r="F4" s="7">
        <v>45</v>
      </c>
      <c r="G4" s="7">
        <v>12</v>
      </c>
      <c r="H4" s="7">
        <v>3</v>
      </c>
      <c r="I4" s="7">
        <v>1</v>
      </c>
      <c r="J4" s="7">
        <v>0</v>
      </c>
      <c r="K4" s="8">
        <f t="shared" si="0"/>
        <v>636</v>
      </c>
      <c r="L4" s="7">
        <f t="shared" si="1"/>
        <v>245</v>
      </c>
      <c r="M4" s="9">
        <f t="shared" si="2"/>
        <v>38.522012578616355</v>
      </c>
      <c r="N4" s="7">
        <f t="shared" si="3"/>
        <v>575</v>
      </c>
      <c r="O4" s="9">
        <f t="shared" si="4"/>
        <v>90.408805031446533</v>
      </c>
      <c r="P4" s="10">
        <f t="shared" si="5"/>
        <v>6.0314465408805029</v>
      </c>
    </row>
    <row r="5" spans="1:16">
      <c r="A5" s="3">
        <v>2012</v>
      </c>
      <c r="B5" s="7">
        <v>49</v>
      </c>
      <c r="C5" s="7">
        <v>190</v>
      </c>
      <c r="D5" s="7">
        <v>208</v>
      </c>
      <c r="E5" s="7">
        <v>126</v>
      </c>
      <c r="F5" s="7">
        <v>45</v>
      </c>
      <c r="G5" s="7">
        <v>9</v>
      </c>
      <c r="H5" s="7">
        <v>3</v>
      </c>
      <c r="I5" s="7">
        <v>5</v>
      </c>
      <c r="J5" s="7">
        <v>0</v>
      </c>
      <c r="K5" s="8">
        <f t="shared" si="0"/>
        <v>635</v>
      </c>
      <c r="L5" s="7">
        <f t="shared" si="1"/>
        <v>239</v>
      </c>
      <c r="M5" s="9">
        <f t="shared" si="2"/>
        <v>37.637795275590555</v>
      </c>
      <c r="N5" s="7">
        <f t="shared" si="3"/>
        <v>573</v>
      </c>
      <c r="O5" s="9">
        <f t="shared" si="4"/>
        <v>90.236220472440948</v>
      </c>
      <c r="P5" s="10">
        <f t="shared" si="5"/>
        <v>6.0125984251968507</v>
      </c>
    </row>
    <row r="6" spans="1:16">
      <c r="A6" s="3">
        <v>2013</v>
      </c>
      <c r="B6" s="7">
        <v>56</v>
      </c>
      <c r="C6" s="7">
        <v>173</v>
      </c>
      <c r="D6" s="7">
        <v>218</v>
      </c>
      <c r="E6" s="7">
        <v>84</v>
      </c>
      <c r="F6" s="7">
        <v>38</v>
      </c>
      <c r="G6" s="7">
        <v>16</v>
      </c>
      <c r="H6" s="7">
        <v>4</v>
      </c>
      <c r="I6" s="7">
        <v>2</v>
      </c>
      <c r="J6" s="7">
        <v>1</v>
      </c>
      <c r="K6" s="8">
        <f t="shared" si="0"/>
        <v>592</v>
      </c>
      <c r="L6" s="7">
        <f t="shared" si="1"/>
        <v>229</v>
      </c>
      <c r="M6" s="9">
        <f t="shared" si="2"/>
        <v>38.682432432432435</v>
      </c>
      <c r="N6" s="7">
        <f t="shared" si="3"/>
        <v>531</v>
      </c>
      <c r="O6" s="9">
        <f t="shared" si="4"/>
        <v>89.695945945945937</v>
      </c>
      <c r="P6" s="10">
        <f t="shared" si="5"/>
        <v>6.0760135135135132</v>
      </c>
    </row>
    <row r="7" spans="1:16">
      <c r="A7" s="3">
        <v>2014</v>
      </c>
      <c r="B7" s="7">
        <v>71</v>
      </c>
      <c r="C7" s="7">
        <v>178</v>
      </c>
      <c r="D7" s="7">
        <v>192</v>
      </c>
      <c r="E7" s="7">
        <v>118</v>
      </c>
      <c r="F7" s="7">
        <v>41</v>
      </c>
      <c r="G7" s="7">
        <v>21</v>
      </c>
      <c r="H7" s="7">
        <v>3</v>
      </c>
      <c r="I7" s="7">
        <v>1</v>
      </c>
      <c r="J7" s="7">
        <v>0</v>
      </c>
      <c r="K7" s="8">
        <f t="shared" si="0"/>
        <v>625</v>
      </c>
      <c r="L7" s="7">
        <f t="shared" si="1"/>
        <v>249</v>
      </c>
      <c r="M7" s="9">
        <f t="shared" si="2"/>
        <v>39.839999999999996</v>
      </c>
      <c r="N7" s="7">
        <f t="shared" si="3"/>
        <v>559</v>
      </c>
      <c r="O7" s="9">
        <f t="shared" si="4"/>
        <v>89.44</v>
      </c>
      <c r="P7" s="10">
        <f t="shared" si="5"/>
        <v>6.0640000000000001</v>
      </c>
    </row>
    <row r="8" spans="1:16">
      <c r="A8" s="3">
        <v>2015</v>
      </c>
      <c r="B8" s="7">
        <v>65</v>
      </c>
      <c r="C8" s="7">
        <v>150</v>
      </c>
      <c r="D8" s="7">
        <v>179</v>
      </c>
      <c r="E8" s="7">
        <v>100</v>
      </c>
      <c r="F8" s="7">
        <v>42</v>
      </c>
      <c r="G8" s="7">
        <v>18</v>
      </c>
      <c r="H8" s="7">
        <v>7</v>
      </c>
      <c r="I8" s="7">
        <v>2</v>
      </c>
      <c r="J8" s="7">
        <v>2</v>
      </c>
      <c r="K8" s="8">
        <f t="shared" si="0"/>
        <v>565</v>
      </c>
      <c r="L8" s="7">
        <f t="shared" si="1"/>
        <v>215</v>
      </c>
      <c r="M8" s="9">
        <f t="shared" si="2"/>
        <v>38.053097345132741</v>
      </c>
      <c r="N8" s="7">
        <f t="shared" si="3"/>
        <v>494</v>
      </c>
      <c r="O8" s="9">
        <f t="shared" si="4"/>
        <v>87.43362831858407</v>
      </c>
      <c r="P8" s="10">
        <f t="shared" si="5"/>
        <v>5.9858407079646021</v>
      </c>
    </row>
    <row r="9" spans="1:16">
      <c r="A9" s="3">
        <v>2016</v>
      </c>
      <c r="B9" s="7">
        <v>75</v>
      </c>
      <c r="C9" s="7">
        <v>170</v>
      </c>
      <c r="D9" s="7">
        <v>214</v>
      </c>
      <c r="E9" s="7">
        <v>101</v>
      </c>
      <c r="F9" s="7">
        <v>50</v>
      </c>
      <c r="G9" s="7">
        <v>23</v>
      </c>
      <c r="H9" s="7">
        <v>14</v>
      </c>
      <c r="I9" s="7">
        <v>3</v>
      </c>
      <c r="J9" s="7">
        <v>1</v>
      </c>
      <c r="K9" s="8">
        <f t="shared" si="0"/>
        <v>651</v>
      </c>
      <c r="L9" s="7">
        <f t="shared" si="1"/>
        <v>245</v>
      </c>
      <c r="M9" s="9">
        <f t="shared" si="2"/>
        <v>37.634408602150536</v>
      </c>
      <c r="N9" s="7">
        <f t="shared" si="3"/>
        <v>560</v>
      </c>
      <c r="O9" s="9">
        <f t="shared" si="4"/>
        <v>86.021505376344081</v>
      </c>
      <c r="P9" s="10">
        <f t="shared" si="5"/>
        <v>5.9585253456221201</v>
      </c>
    </row>
    <row r="10" spans="1:16">
      <c r="A10" s="3">
        <v>2017</v>
      </c>
      <c r="B10" s="7">
        <v>31</v>
      </c>
      <c r="C10" s="7">
        <v>165</v>
      </c>
      <c r="D10" s="7">
        <v>156</v>
      </c>
      <c r="E10" s="7">
        <v>98</v>
      </c>
      <c r="F10" s="7">
        <v>39</v>
      </c>
      <c r="G10" s="7">
        <v>14</v>
      </c>
      <c r="H10" s="7">
        <v>5</v>
      </c>
      <c r="I10" s="7">
        <v>8</v>
      </c>
      <c r="J10" s="7">
        <v>2</v>
      </c>
      <c r="K10" s="8">
        <f t="shared" si="0"/>
        <v>518</v>
      </c>
      <c r="L10" s="7">
        <f t="shared" si="1"/>
        <v>196</v>
      </c>
      <c r="M10" s="9">
        <f t="shared" si="2"/>
        <v>37.837837837837839</v>
      </c>
      <c r="N10" s="7">
        <f t="shared" si="3"/>
        <v>450</v>
      </c>
      <c r="O10" s="9">
        <f t="shared" si="4"/>
        <v>86.872586872586879</v>
      </c>
      <c r="P10" s="10">
        <f t="shared" si="5"/>
        <v>5.8783783783783781</v>
      </c>
    </row>
    <row r="11" spans="1:16">
      <c r="A11" s="3">
        <v>2018</v>
      </c>
      <c r="B11" s="7">
        <v>64</v>
      </c>
      <c r="C11" s="7">
        <v>140</v>
      </c>
      <c r="D11" s="7">
        <v>162</v>
      </c>
      <c r="E11" s="7">
        <v>95</v>
      </c>
      <c r="F11" s="7">
        <v>37</v>
      </c>
      <c r="G11" s="7">
        <v>27</v>
      </c>
      <c r="H11" s="7">
        <v>13</v>
      </c>
      <c r="I11" s="7">
        <v>4</v>
      </c>
      <c r="J11" s="7">
        <v>3</v>
      </c>
      <c r="K11" s="8">
        <f t="shared" si="0"/>
        <v>545</v>
      </c>
      <c r="L11" s="7">
        <f t="shared" si="1"/>
        <v>204</v>
      </c>
      <c r="M11" s="9">
        <f t="shared" si="2"/>
        <v>37.431192660550458</v>
      </c>
      <c r="N11" s="7">
        <f t="shared" si="3"/>
        <v>461</v>
      </c>
      <c r="O11" s="9">
        <f t="shared" si="4"/>
        <v>84.587155963302749</v>
      </c>
      <c r="P11" s="10">
        <f t="shared" si="5"/>
        <v>5.8678899082568812</v>
      </c>
    </row>
    <row r="12" spans="1:16">
      <c r="A12" s="3">
        <v>2019</v>
      </c>
      <c r="B12" s="7">
        <v>37</v>
      </c>
      <c r="C12" s="7">
        <v>158</v>
      </c>
      <c r="D12" s="7">
        <v>158</v>
      </c>
      <c r="E12" s="7">
        <v>74</v>
      </c>
      <c r="F12" s="7">
        <v>28</v>
      </c>
      <c r="G12" s="7">
        <v>26</v>
      </c>
      <c r="H12" s="7">
        <v>22</v>
      </c>
      <c r="I12" s="7">
        <v>1</v>
      </c>
      <c r="J12" s="7">
        <v>4</v>
      </c>
      <c r="K12" s="8">
        <f t="shared" si="0"/>
        <v>508</v>
      </c>
      <c r="L12" s="7">
        <f t="shared" si="1"/>
        <v>195</v>
      </c>
      <c r="M12" s="9">
        <f t="shared" si="2"/>
        <v>38.385826771653541</v>
      </c>
      <c r="N12" s="7">
        <f t="shared" si="3"/>
        <v>427</v>
      </c>
      <c r="O12" s="9">
        <f t="shared" si="4"/>
        <v>84.055118110236222</v>
      </c>
      <c r="P12" s="10">
        <f t="shared" si="5"/>
        <v>5.8169291338582676</v>
      </c>
    </row>
    <row r="13" spans="1:16">
      <c r="A13" s="1"/>
      <c r="B13" s="11"/>
      <c r="C13" s="11"/>
      <c r="D13" s="11"/>
      <c r="E13" s="11"/>
      <c r="F13" s="11"/>
      <c r="G13" s="11"/>
      <c r="H13" s="11"/>
      <c r="I13" s="11"/>
      <c r="J13" s="7" t="s">
        <v>16</v>
      </c>
      <c r="K13" s="8">
        <f>SUM(K3:K12)</f>
        <v>6012</v>
      </c>
      <c r="L13" s="7">
        <f>SUM(L3:L12)</f>
        <v>2274</v>
      </c>
      <c r="M13" s="9">
        <f t="shared" si="2"/>
        <v>37.824351297405187</v>
      </c>
      <c r="N13" s="7">
        <f>SUM(N3:N12)</f>
        <v>5298</v>
      </c>
      <c r="O13" s="9">
        <f t="shared" si="4"/>
        <v>88.123752495009981</v>
      </c>
      <c r="P13" s="10"/>
    </row>
    <row r="14" spans="1:16">
      <c r="A14" s="1"/>
      <c r="B14" s="1"/>
      <c r="C14" s="1"/>
      <c r="D14" s="1"/>
      <c r="E14" s="1"/>
      <c r="F14" s="1"/>
      <c r="G14" s="1"/>
      <c r="H14" s="1"/>
      <c r="I14" s="12"/>
      <c r="J14" s="8" t="s">
        <v>17</v>
      </c>
      <c r="K14" s="13">
        <f t="shared" ref="K14:P14" si="6">SUM(K3:K11)/9</f>
        <v>611.55555555555554</v>
      </c>
      <c r="L14" s="14">
        <f t="shared" si="6"/>
        <v>231</v>
      </c>
      <c r="M14" s="15">
        <f t="shared" si="6"/>
        <v>37.834430642501601</v>
      </c>
      <c r="N14" s="14">
        <f t="shared" si="6"/>
        <v>541.22222222222217</v>
      </c>
      <c r="O14" s="15">
        <f t="shared" si="6"/>
        <v>88.370396496568659</v>
      </c>
      <c r="P14" s="16">
        <f t="shared" si="6"/>
        <v>5.986981548047952</v>
      </c>
    </row>
    <row r="16" spans="1:16">
      <c r="A16" s="3" t="s">
        <v>18</v>
      </c>
      <c r="B16" s="3">
        <v>2010</v>
      </c>
      <c r="C16" s="3">
        <v>2011</v>
      </c>
      <c r="D16" s="3">
        <v>2012</v>
      </c>
      <c r="E16" s="3">
        <v>2013</v>
      </c>
      <c r="F16" s="3">
        <v>2014</v>
      </c>
      <c r="G16" s="3">
        <v>2015</v>
      </c>
      <c r="H16" s="3">
        <v>2016</v>
      </c>
      <c r="I16" s="17">
        <v>2017</v>
      </c>
      <c r="J16" s="17">
        <v>2018</v>
      </c>
      <c r="K16" s="17">
        <v>2019</v>
      </c>
    </row>
    <row r="17" spans="1:12">
      <c r="A17" s="3" t="s">
        <v>19</v>
      </c>
      <c r="B17" s="3">
        <v>22</v>
      </c>
      <c r="C17" s="3">
        <v>33</v>
      </c>
      <c r="D17" s="3">
        <v>19</v>
      </c>
      <c r="E17" s="3">
        <v>15</v>
      </c>
      <c r="F17" s="3">
        <v>19</v>
      </c>
      <c r="G17" s="3">
        <v>16</v>
      </c>
      <c r="H17" s="3">
        <v>19</v>
      </c>
      <c r="I17" s="17">
        <v>19</v>
      </c>
      <c r="J17" s="17">
        <v>32</v>
      </c>
      <c r="K17" s="17">
        <v>25</v>
      </c>
    </row>
    <row r="18" spans="1:12">
      <c r="A18" s="1"/>
      <c r="B18" s="1"/>
      <c r="C18" s="1"/>
      <c r="D18" s="1"/>
      <c r="E18" s="1"/>
      <c r="F18" s="1"/>
      <c r="G18" s="1"/>
      <c r="H18" s="1"/>
    </row>
    <row r="19" spans="1:12">
      <c r="A19" s="4" t="s">
        <v>0</v>
      </c>
      <c r="B19" s="3" t="s">
        <v>1</v>
      </c>
      <c r="C19" s="3" t="s">
        <v>2</v>
      </c>
      <c r="D19" s="3" t="s">
        <v>3</v>
      </c>
      <c r="E19" s="3" t="s">
        <v>4</v>
      </c>
      <c r="F19" s="3" t="s">
        <v>5</v>
      </c>
      <c r="G19" s="3" t="s">
        <v>6</v>
      </c>
      <c r="H19" s="3" t="s">
        <v>9</v>
      </c>
      <c r="I19" s="4" t="s">
        <v>10</v>
      </c>
      <c r="J19" s="4" t="s">
        <v>20</v>
      </c>
      <c r="K19" s="4" t="s">
        <v>12</v>
      </c>
      <c r="L19" s="4" t="s">
        <v>21</v>
      </c>
    </row>
    <row r="20" spans="1:12">
      <c r="A20" s="18" t="s">
        <v>22</v>
      </c>
      <c r="B20" s="19">
        <v>12</v>
      </c>
      <c r="C20" s="19">
        <v>10</v>
      </c>
      <c r="D20" s="19">
        <v>8</v>
      </c>
      <c r="E20" s="19">
        <v>6</v>
      </c>
      <c r="F20" s="19">
        <v>4</v>
      </c>
      <c r="G20" s="19">
        <v>2</v>
      </c>
      <c r="H20" s="19">
        <v>0</v>
      </c>
      <c r="I20" s="6"/>
      <c r="J20" s="6"/>
      <c r="K20" s="6"/>
      <c r="L20" s="6"/>
    </row>
    <row r="21" spans="1:12">
      <c r="A21" s="3">
        <v>2010</v>
      </c>
      <c r="B21" s="3">
        <v>5</v>
      </c>
      <c r="C21" s="3">
        <v>7</v>
      </c>
      <c r="D21" s="3">
        <v>5</v>
      </c>
      <c r="E21" s="3">
        <v>1</v>
      </c>
      <c r="F21" s="3">
        <v>3</v>
      </c>
      <c r="G21" s="3">
        <v>1</v>
      </c>
      <c r="H21" s="3">
        <v>0</v>
      </c>
      <c r="I21" s="3">
        <f t="shared" ref="I21:I30" si="7">SUM(B21:H21)</f>
        <v>22</v>
      </c>
      <c r="J21" s="3">
        <f t="shared" ref="J21:J30" si="8">B21+C21+D21</f>
        <v>17</v>
      </c>
      <c r="K21" s="9">
        <f t="shared" ref="K21:K31" si="9">J21/I21*100</f>
        <v>77.272727272727266</v>
      </c>
      <c r="L21" s="20">
        <f t="shared" ref="L21:L30" si="10">((B21*12)+(C21*10)+(D21*8)+(E21*6)+(F21*4)+(G21*2))/I21</f>
        <v>8.6363636363636367</v>
      </c>
    </row>
    <row r="22" spans="1:12">
      <c r="A22" s="3">
        <v>2011</v>
      </c>
      <c r="B22" s="3">
        <v>8</v>
      </c>
      <c r="C22" s="3">
        <v>8</v>
      </c>
      <c r="D22" s="3">
        <v>8</v>
      </c>
      <c r="E22" s="3">
        <v>4</v>
      </c>
      <c r="F22" s="3">
        <v>3</v>
      </c>
      <c r="G22" s="3">
        <v>1</v>
      </c>
      <c r="H22" s="3">
        <v>1</v>
      </c>
      <c r="I22" s="3">
        <f t="shared" si="7"/>
        <v>33</v>
      </c>
      <c r="J22" s="3">
        <f t="shared" si="8"/>
        <v>24</v>
      </c>
      <c r="K22" s="9">
        <f t="shared" si="9"/>
        <v>72.727272727272734</v>
      </c>
      <c r="L22" s="20">
        <f t="shared" si="10"/>
        <v>8.4242424242424239</v>
      </c>
    </row>
    <row r="23" spans="1:12">
      <c r="A23" s="3">
        <v>2012</v>
      </c>
      <c r="B23" s="3">
        <v>3</v>
      </c>
      <c r="C23" s="3">
        <v>4</v>
      </c>
      <c r="D23" s="3">
        <v>3</v>
      </c>
      <c r="E23" s="3">
        <v>3</v>
      </c>
      <c r="F23" s="3">
        <v>3</v>
      </c>
      <c r="G23" s="3">
        <v>2</v>
      </c>
      <c r="H23" s="3">
        <v>1</v>
      </c>
      <c r="I23" s="3">
        <f t="shared" si="7"/>
        <v>19</v>
      </c>
      <c r="J23" s="3">
        <f t="shared" si="8"/>
        <v>10</v>
      </c>
      <c r="K23" s="9">
        <f t="shared" si="9"/>
        <v>52.631578947368418</v>
      </c>
      <c r="L23" s="20">
        <f t="shared" si="10"/>
        <v>7.0526315789473681</v>
      </c>
    </row>
    <row r="24" spans="1:12">
      <c r="A24" s="3">
        <v>2013</v>
      </c>
      <c r="B24" s="3">
        <v>1</v>
      </c>
      <c r="C24" s="3">
        <v>9</v>
      </c>
      <c r="D24" s="3">
        <v>1</v>
      </c>
      <c r="E24" s="3">
        <v>1</v>
      </c>
      <c r="F24" s="3">
        <v>2</v>
      </c>
      <c r="G24" s="3">
        <v>0</v>
      </c>
      <c r="H24" s="3">
        <v>1</v>
      </c>
      <c r="I24" s="3">
        <f t="shared" si="7"/>
        <v>15</v>
      </c>
      <c r="J24" s="3">
        <f t="shared" si="8"/>
        <v>11</v>
      </c>
      <c r="K24" s="9">
        <f t="shared" si="9"/>
        <v>73.333333333333329</v>
      </c>
      <c r="L24" s="20">
        <f t="shared" si="10"/>
        <v>8.2666666666666675</v>
      </c>
    </row>
    <row r="25" spans="1:12">
      <c r="A25" s="3">
        <v>2014</v>
      </c>
      <c r="B25" s="3">
        <v>2</v>
      </c>
      <c r="C25" s="3">
        <v>7</v>
      </c>
      <c r="D25" s="3">
        <v>5</v>
      </c>
      <c r="E25" s="3">
        <v>1</v>
      </c>
      <c r="F25" s="3">
        <v>2</v>
      </c>
      <c r="G25" s="3">
        <v>1</v>
      </c>
      <c r="H25" s="3">
        <v>1</v>
      </c>
      <c r="I25" s="3">
        <f t="shared" si="7"/>
        <v>19</v>
      </c>
      <c r="J25" s="3">
        <f t="shared" si="8"/>
        <v>14</v>
      </c>
      <c r="K25" s="9">
        <f t="shared" si="9"/>
        <v>73.68421052631578</v>
      </c>
      <c r="L25" s="20">
        <f t="shared" si="10"/>
        <v>7.8947368421052628</v>
      </c>
    </row>
    <row r="26" spans="1:12">
      <c r="A26" s="3">
        <v>2015</v>
      </c>
      <c r="B26" s="3">
        <v>2</v>
      </c>
      <c r="C26" s="3">
        <v>6</v>
      </c>
      <c r="D26" s="3">
        <v>4</v>
      </c>
      <c r="E26" s="3">
        <v>3</v>
      </c>
      <c r="F26" s="3">
        <v>1</v>
      </c>
      <c r="G26" s="3">
        <v>0</v>
      </c>
      <c r="H26" s="3">
        <v>0</v>
      </c>
      <c r="I26" s="3">
        <f t="shared" si="7"/>
        <v>16</v>
      </c>
      <c r="J26" s="3">
        <f t="shared" si="8"/>
        <v>12</v>
      </c>
      <c r="K26" s="9">
        <f t="shared" si="9"/>
        <v>75</v>
      </c>
      <c r="L26" s="20">
        <f t="shared" si="10"/>
        <v>8.625</v>
      </c>
    </row>
    <row r="27" spans="1:12">
      <c r="A27" s="3">
        <v>2016</v>
      </c>
      <c r="B27" s="3">
        <v>4</v>
      </c>
      <c r="C27" s="3">
        <v>5</v>
      </c>
      <c r="D27" s="3">
        <v>4</v>
      </c>
      <c r="E27" s="3">
        <v>1</v>
      </c>
      <c r="F27" s="3">
        <v>3</v>
      </c>
      <c r="G27" s="3">
        <v>1</v>
      </c>
      <c r="H27" s="3">
        <v>1</v>
      </c>
      <c r="I27" s="3">
        <f t="shared" si="7"/>
        <v>19</v>
      </c>
      <c r="J27" s="3">
        <f t="shared" si="8"/>
        <v>13</v>
      </c>
      <c r="K27" s="9">
        <f t="shared" si="9"/>
        <v>68.421052631578945</v>
      </c>
      <c r="L27" s="20">
        <f t="shared" si="10"/>
        <v>7.8947368421052628</v>
      </c>
    </row>
    <row r="28" spans="1:12">
      <c r="A28" s="3">
        <v>2017</v>
      </c>
      <c r="B28" s="3">
        <v>4</v>
      </c>
      <c r="C28" s="3">
        <v>5</v>
      </c>
      <c r="D28" s="3">
        <v>6</v>
      </c>
      <c r="E28" s="3">
        <v>3</v>
      </c>
      <c r="F28" s="3">
        <v>0</v>
      </c>
      <c r="G28" s="3">
        <v>0</v>
      </c>
      <c r="H28" s="3">
        <v>1</v>
      </c>
      <c r="I28" s="3">
        <f t="shared" si="7"/>
        <v>19</v>
      </c>
      <c r="J28" s="3">
        <f t="shared" si="8"/>
        <v>15</v>
      </c>
      <c r="K28" s="9">
        <f t="shared" si="9"/>
        <v>78.94736842105263</v>
      </c>
      <c r="L28" s="20">
        <f t="shared" si="10"/>
        <v>8.6315789473684212</v>
      </c>
    </row>
    <row r="29" spans="1:12">
      <c r="A29" s="3">
        <v>2018</v>
      </c>
      <c r="B29" s="3">
        <v>20</v>
      </c>
      <c r="C29" s="3">
        <v>2</v>
      </c>
      <c r="D29" s="3">
        <v>4</v>
      </c>
      <c r="E29" s="3">
        <v>2</v>
      </c>
      <c r="F29" s="3">
        <v>1</v>
      </c>
      <c r="G29" s="3">
        <v>0</v>
      </c>
      <c r="H29" s="21">
        <v>3</v>
      </c>
      <c r="I29" s="3">
        <f t="shared" si="7"/>
        <v>32</v>
      </c>
      <c r="J29" s="3">
        <f t="shared" si="8"/>
        <v>26</v>
      </c>
      <c r="K29" s="9">
        <f t="shared" si="9"/>
        <v>81.25</v>
      </c>
      <c r="L29" s="20">
        <f t="shared" si="10"/>
        <v>9.625</v>
      </c>
    </row>
    <row r="30" spans="1:12">
      <c r="A30" s="3">
        <v>2019</v>
      </c>
      <c r="B30" s="3">
        <v>6</v>
      </c>
      <c r="C30" s="3">
        <v>5</v>
      </c>
      <c r="D30" s="3">
        <v>7</v>
      </c>
      <c r="E30" s="3">
        <v>4</v>
      </c>
      <c r="F30" s="3">
        <v>1</v>
      </c>
      <c r="G30" s="3">
        <v>0</v>
      </c>
      <c r="H30" s="21">
        <v>2</v>
      </c>
      <c r="I30" s="3">
        <f t="shared" si="7"/>
        <v>25</v>
      </c>
      <c r="J30" s="3">
        <f t="shared" si="8"/>
        <v>18</v>
      </c>
      <c r="K30" s="9">
        <f t="shared" si="9"/>
        <v>72</v>
      </c>
      <c r="L30" s="20">
        <f t="shared" si="10"/>
        <v>8.24</v>
      </c>
    </row>
    <row r="31" spans="1:12">
      <c r="A31" s="1"/>
      <c r="B31" s="1"/>
      <c r="C31" s="1"/>
      <c r="D31" s="1"/>
      <c r="E31" s="1"/>
      <c r="F31" s="1"/>
      <c r="G31" s="1"/>
      <c r="H31" s="21" t="s">
        <v>16</v>
      </c>
      <c r="I31" s="3">
        <f>SUM(I21:I30)</f>
        <v>219</v>
      </c>
      <c r="J31" s="3">
        <f>SUM(J21:J30)</f>
        <v>160</v>
      </c>
      <c r="K31" s="9">
        <f t="shared" si="9"/>
        <v>73.059360730593596</v>
      </c>
      <c r="L31" s="20"/>
    </row>
    <row r="32" spans="1:12">
      <c r="H32" s="22" t="s">
        <v>17</v>
      </c>
      <c r="I32" s="23">
        <f>SUM(I21:I29)/9</f>
        <v>21.555555555555557</v>
      </c>
      <c r="J32" s="23">
        <f>SUM(J21:J29)/9</f>
        <v>15.777777777777779</v>
      </c>
      <c r="K32" s="24">
        <f>SUM(K21:K29)/9</f>
        <v>72.58528265107212</v>
      </c>
      <c r="L32" s="25">
        <f>SUM(L21:L27)/7</f>
        <v>8.1134825700615174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Jayant</dc:creator>
  <cp:keywords/>
  <dc:description/>
  <cp:lastModifiedBy>Meera Shah</cp:lastModifiedBy>
  <cp:revision/>
  <dcterms:created xsi:type="dcterms:W3CDTF">2018-10-24T19:05:36Z</dcterms:created>
  <dcterms:modified xsi:type="dcterms:W3CDTF">2019-12-23T09:19:55Z</dcterms:modified>
  <cp:category/>
  <cp:contentStatus/>
</cp:coreProperties>
</file>